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3)" sheetId="5" r:id="rId1"/>
    <sheet name="Sheet3" sheetId="3" r:id="rId2"/>
  </sheets>
  <definedNames>
    <definedName name="_xlnm.Print_Titles" localSheetId="0">'Sheet1 (3)'!$1:$5</definedName>
  </definedNames>
  <calcPr calcId="144525"/>
</workbook>
</file>

<file path=xl/sharedStrings.xml><?xml version="1.0" encoding="utf-8"?>
<sst xmlns="http://schemas.openxmlformats.org/spreadsheetml/2006/main" count="102" uniqueCount="84">
  <si>
    <t>附表1：</t>
  </si>
  <si>
    <t>工程量清单综合单价表</t>
  </si>
  <si>
    <t>工程名称：申佳·财富时光B区(月星家居)广场-穹顶工程</t>
  </si>
  <si>
    <t xml:space="preserve"> 编号</t>
  </si>
  <si>
    <t>项目名称</t>
  </si>
  <si>
    <t>单位</t>
  </si>
  <si>
    <t>规格</t>
  </si>
  <si>
    <t>综合单价（元/单位）</t>
  </si>
  <si>
    <t>包干量</t>
  </si>
  <si>
    <t>合价（万元）</t>
  </si>
  <si>
    <t>材质说明</t>
  </si>
  <si>
    <t>小计</t>
  </si>
  <si>
    <r>
      <rPr>
        <b/>
        <sz val="10"/>
        <rFont val="宋体"/>
        <charset val="134"/>
      </rPr>
      <t>穹顶*</t>
    </r>
    <r>
      <rPr>
        <b/>
        <sz val="10"/>
        <rFont val="宋体"/>
        <charset val="134"/>
      </rPr>
      <t>1个</t>
    </r>
  </si>
  <si>
    <t>屋面玻璃棚1</t>
  </si>
  <si>
    <t>屋面玻璃棚2</t>
  </si>
  <si>
    <t>屋面玻璃棚3</t>
  </si>
  <si>
    <t>屋面玻璃棚4*16个</t>
  </si>
  <si>
    <t>屋面玻璃棚5*2个</t>
  </si>
  <si>
    <r>
      <rPr>
        <b/>
        <sz val="10"/>
        <rFont val="宋体"/>
        <charset val="134"/>
      </rPr>
      <t>屋面玻璃棚6</t>
    </r>
    <r>
      <rPr>
        <b/>
        <sz val="10"/>
        <rFont val="宋体"/>
        <charset val="134"/>
      </rPr>
      <t>*2个</t>
    </r>
  </si>
  <si>
    <t>屋面玻璃棚7</t>
  </si>
  <si>
    <t>屋面玻璃棚8</t>
  </si>
  <si>
    <t>屋面面积</t>
  </si>
  <si>
    <t>M2</t>
  </si>
  <si>
    <t>支座</t>
  </si>
  <si>
    <t>现浇钢筋</t>
  </si>
  <si>
    <t>t</t>
  </si>
  <si>
    <t>C40细石砼或支座专用砂浆</t>
  </si>
  <si>
    <t>m3</t>
  </si>
  <si>
    <t>350*85板式橡胶支座含限位块</t>
  </si>
  <si>
    <t>个</t>
  </si>
  <si>
    <t>C30砼</t>
  </si>
  <si>
    <t>钢结构</t>
  </si>
  <si>
    <t>钢柱、梁材料费用</t>
  </si>
  <si>
    <t>Q345B</t>
  </si>
  <si>
    <t>钢结构材料加工、制作费用</t>
  </si>
  <si>
    <t>钢结构安装</t>
  </si>
  <si>
    <r>
      <rPr>
        <sz val="10"/>
        <rFont val="宋体"/>
        <charset val="134"/>
      </rPr>
      <t>钢结构漆（除锈、刷环氧富锌底漆和中间漆，</t>
    </r>
    <r>
      <rPr>
        <sz val="10"/>
        <rFont val="宋体"/>
        <charset val="134"/>
      </rPr>
      <t>表面涂刷</t>
    </r>
    <r>
      <rPr>
        <sz val="10"/>
        <rFont val="宋体"/>
        <charset val="134"/>
      </rPr>
      <t>防火涂料）</t>
    </r>
  </si>
  <si>
    <t>m²</t>
  </si>
  <si>
    <t>钢结构运输费</t>
  </si>
  <si>
    <t>屋面维护结构费用</t>
  </si>
  <si>
    <r>
      <rPr>
        <sz val="10"/>
        <rFont val="宋体"/>
        <charset val="134"/>
      </rPr>
      <t>屋面玻璃板</t>
    </r>
    <r>
      <rPr>
        <sz val="10"/>
        <color rgb="FFFF0000"/>
        <rFont val="宋体"/>
        <charset val="134"/>
      </rPr>
      <t>及型材</t>
    </r>
  </si>
  <si>
    <t>屋面玻璃板安装费</t>
  </si>
  <si>
    <t>运输费</t>
  </si>
  <si>
    <t>车</t>
  </si>
  <si>
    <t>其他</t>
  </si>
  <si>
    <t>高强螺栓M24</t>
  </si>
  <si>
    <t>套</t>
  </si>
  <si>
    <t>10.9级</t>
  </si>
  <si>
    <t>预埋钢板</t>
  </si>
  <si>
    <t>kg</t>
  </si>
  <si>
    <t xml:space="preserve"> -20*400*300</t>
  </si>
  <si>
    <t>垫片</t>
  </si>
  <si>
    <t xml:space="preserve"> -14*70*70</t>
  </si>
  <si>
    <t>柱顶钢板1</t>
  </si>
  <si>
    <t xml:space="preserve"> -6*200*200</t>
  </si>
  <si>
    <t>柱顶钢板2</t>
  </si>
  <si>
    <t xml:space="preserve"> -20*200*400</t>
  </si>
  <si>
    <t>钢管</t>
  </si>
  <si>
    <r>
      <rPr>
        <sz val="11"/>
        <color theme="1"/>
        <rFont val="微软雅黑"/>
        <charset val="134"/>
      </rPr>
      <t>ø</t>
    </r>
    <r>
      <rPr>
        <sz val="11"/>
        <color theme="1"/>
        <rFont val="宋体"/>
        <charset val="134"/>
        <scheme val="minor"/>
      </rPr>
      <t>750*25</t>
    </r>
  </si>
  <si>
    <t>钢板</t>
  </si>
  <si>
    <t>-20*650*650</t>
  </si>
  <si>
    <t>其它辅材</t>
  </si>
  <si>
    <t>钢材、高强螺栓、焊缝等检测费</t>
  </si>
  <si>
    <t>项</t>
  </si>
  <si>
    <t>投标单位补充增加项</t>
  </si>
  <si>
    <t>……</t>
  </si>
  <si>
    <t>工程直接费合计</t>
  </si>
  <si>
    <t>1+…+5项</t>
  </si>
  <si>
    <t>取费小计（管理、利润、措施、税金等）</t>
  </si>
  <si>
    <t>6项*（X%)</t>
  </si>
  <si>
    <r>
      <rPr>
        <sz val="10"/>
        <rFont val="宋体"/>
        <charset val="134"/>
      </rPr>
      <t>X</t>
    </r>
    <r>
      <rPr>
        <sz val="10"/>
        <rFont val="宋体"/>
        <charset val="134"/>
      </rPr>
      <t>%</t>
    </r>
  </si>
  <si>
    <t>合计</t>
  </si>
  <si>
    <t>万元</t>
  </si>
  <si>
    <t>6+7项</t>
  </si>
  <si>
    <t>单方造价</t>
  </si>
  <si>
    <t>元/m²</t>
  </si>
  <si>
    <t>按屋面面积</t>
  </si>
  <si>
    <t>说明：</t>
  </si>
  <si>
    <t>1、表中针对图纸明示或暗示的内容及合同内容总价包干，施工过程中，该表的分项、数量、综合单价等与实际发生偏差时，由乙方自行承担，若有漏项、少算等视为已含在表中的项目或单价中，甲方不再另行计算。</t>
  </si>
  <si>
    <t>3、当设计变更或甲方要求增减合同内容时，该部分工程量按实结算，单价以表中的综合单价计算，作为结算的增减项。</t>
  </si>
  <si>
    <t>4、“材质说明”中的内容作为合同执行的依据，未经甲方书面同意不得调整，当甲方要求调整时，引起的价差以甲方核定为准。该项中的品牌若要替换，必须同品牌或高于档次，且需报甲方同意。</t>
  </si>
  <si>
    <t>5、以上工程量均含正常损耗，不再另行计算损耗相关工程量及费用。</t>
  </si>
  <si>
    <t>6、每次支付工程款时，乙方必须按甲方财务要求提供合法的增值税普票，税额9%，已含在以上综合单价中。若遇国家政策变动，按变动后的税率计算。</t>
  </si>
  <si>
    <t>投标人：                                                     法定代表人或授权代理人：（签字）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</si>
</sst>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 "/>
    <numFmt numFmtId="178" formatCode="0.00_ "/>
    <numFmt numFmtId="179" formatCode="0_);[Red]\(0\)"/>
    <numFmt numFmtId="180" formatCode="0.000_);[Red]\(0.000\)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微软雅黑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27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8" borderId="24" applyNumberFormat="0" applyAlignment="0" applyProtection="0">
      <alignment vertical="center"/>
    </xf>
    <xf numFmtId="0" fontId="21" fillId="8" borderId="19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protection locked="0"/>
    </xf>
  </cellStyleXfs>
  <cellXfs count="9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4" fillId="0" borderId="5" xfId="50" applyFont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177" fontId="4" fillId="0" borderId="6" xfId="50" applyNumberFormat="1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179" fontId="7" fillId="0" borderId="6" xfId="50" applyNumberFormat="1" applyFont="1" applyFill="1" applyBorder="1" applyAlignment="1">
      <alignment horizontal="left" vertical="center" wrapText="1"/>
    </xf>
    <xf numFmtId="0" fontId="4" fillId="0" borderId="9" xfId="50" applyFont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4" fillId="0" borderId="10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left" vertical="center" wrapText="1"/>
    </xf>
    <xf numFmtId="177" fontId="3" fillId="0" borderId="6" xfId="50" applyNumberFormat="1" applyFont="1" applyFill="1" applyBorder="1" applyAlignment="1">
      <alignment horizontal="left" vertical="center" wrapText="1"/>
    </xf>
    <xf numFmtId="180" fontId="7" fillId="0" borderId="6" xfId="50" applyNumberFormat="1" applyFont="1" applyFill="1" applyBorder="1" applyAlignment="1">
      <alignment horizontal="left" vertical="center" wrapText="1"/>
    </xf>
    <xf numFmtId="176" fontId="7" fillId="0" borderId="6" xfId="50" applyNumberFormat="1" applyFont="1" applyFill="1" applyBorder="1" applyAlignment="1">
      <alignment horizontal="left" vertical="center" wrapText="1"/>
    </xf>
    <xf numFmtId="0" fontId="4" fillId="0" borderId="11" xfId="50" applyFont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left" vertical="center" wrapText="1"/>
    </xf>
    <xf numFmtId="177" fontId="3" fillId="2" borderId="6" xfId="5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 applyProtection="1">
      <alignment horizontal="left" vertical="center" wrapText="1"/>
    </xf>
    <xf numFmtId="179" fontId="7" fillId="2" borderId="6" xfId="50" applyNumberFormat="1" applyFont="1" applyFill="1" applyBorder="1" applyAlignment="1">
      <alignment horizontal="left" vertical="center" wrapText="1"/>
    </xf>
    <xf numFmtId="176" fontId="7" fillId="2" borderId="6" xfId="5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6" fontId="3" fillId="0" borderId="6" xfId="8" applyNumberFormat="1" applyFont="1" applyFill="1" applyBorder="1" applyAlignment="1">
      <alignment horizontal="left" vertical="center" wrapText="1"/>
    </xf>
    <xf numFmtId="176" fontId="7" fillId="0" borderId="6" xfId="12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50" applyNumberFormat="1" applyFont="1" applyFill="1" applyBorder="1" applyAlignment="1">
      <alignment horizontal="left" vertical="center" wrapText="1"/>
    </xf>
    <xf numFmtId="179" fontId="3" fillId="2" borderId="6" xfId="0" applyNumberFormat="1" applyFont="1" applyFill="1" applyBorder="1" applyAlignment="1" applyProtection="1">
      <alignment horizontal="left" vertical="center" wrapText="1"/>
    </xf>
    <xf numFmtId="177" fontId="3" fillId="2" borderId="6" xfId="0" applyNumberFormat="1" applyFont="1" applyFill="1" applyBorder="1" applyAlignment="1" applyProtection="1">
      <alignment horizontal="left" vertical="center" wrapText="1"/>
    </xf>
    <xf numFmtId="0" fontId="4" fillId="0" borderId="5" xfId="5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4" fillId="2" borderId="6" xfId="50" applyFont="1" applyFill="1" applyBorder="1" applyAlignment="1">
      <alignment horizontal="left" vertical="center" wrapText="1"/>
    </xf>
    <xf numFmtId="0" fontId="9" fillId="2" borderId="6" xfId="50" applyFont="1" applyFill="1" applyBorder="1" applyAlignment="1">
      <alignment horizontal="left" vertical="center" wrapText="1"/>
    </xf>
    <xf numFmtId="0" fontId="4" fillId="0" borderId="10" xfId="50" applyFont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11" fillId="3" borderId="6" xfId="51" applyFont="1" applyFill="1" applyBorder="1" applyAlignment="1" applyProtection="1">
      <alignment horizontal="left" vertical="center" wrapText="1"/>
    </xf>
    <xf numFmtId="0" fontId="3" fillId="3" borderId="6" xfId="50" applyFont="1" applyFill="1" applyBorder="1" applyAlignment="1">
      <alignment horizontal="left" vertical="center" wrapText="1"/>
    </xf>
    <xf numFmtId="178" fontId="4" fillId="0" borderId="6" xfId="50" applyNumberFormat="1" applyFont="1" applyFill="1" applyBorder="1" applyAlignment="1">
      <alignment horizontal="left" vertical="center" wrapText="1"/>
    </xf>
    <xf numFmtId="10" fontId="3" fillId="2" borderId="6" xfId="11" applyNumberFormat="1" applyFont="1" applyFill="1" applyBorder="1" applyAlignment="1">
      <alignment horizontal="left" vertical="center" wrapText="1"/>
    </xf>
    <xf numFmtId="0" fontId="4" fillId="2" borderId="5" xfId="50" applyFont="1" applyFill="1" applyBorder="1" applyAlignment="1">
      <alignment horizontal="center" vertical="center" wrapText="1"/>
    </xf>
    <xf numFmtId="178" fontId="4" fillId="2" borderId="6" xfId="50" applyNumberFormat="1" applyFont="1" applyFill="1" applyBorder="1" applyAlignment="1">
      <alignment horizontal="left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4" fillId="2" borderId="13" xfId="50" applyFont="1" applyFill="1" applyBorder="1" applyAlignment="1">
      <alignment horizontal="left" vertical="center" wrapText="1"/>
    </xf>
    <xf numFmtId="179" fontId="3" fillId="2" borderId="13" xfId="0" applyNumberFormat="1" applyFont="1" applyFill="1" applyBorder="1" applyAlignment="1" applyProtection="1">
      <alignment horizontal="left" vertical="center" wrapText="1"/>
    </xf>
    <xf numFmtId="0" fontId="4" fillId="0" borderId="0" xfId="50" applyFont="1" applyBorder="1" applyAlignment="1">
      <alignment horizontal="left" vertical="center"/>
    </xf>
    <xf numFmtId="0" fontId="4" fillId="0" borderId="0" xfId="50" applyFont="1" applyFill="1" applyBorder="1" applyAlignment="1">
      <alignment horizontal="left" vertical="center" wrapText="1"/>
    </xf>
    <xf numFmtId="0" fontId="4" fillId="0" borderId="0" xfId="5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8" fontId="3" fillId="2" borderId="6" xfId="50" applyNumberFormat="1" applyFont="1" applyFill="1" applyBorder="1" applyAlignment="1">
      <alignment horizontal="left" vertical="center" wrapText="1"/>
    </xf>
    <xf numFmtId="180" fontId="3" fillId="2" borderId="6" xfId="0" applyNumberFormat="1" applyFont="1" applyFill="1" applyBorder="1" applyAlignment="1" applyProtection="1">
      <alignment horizontal="left" vertical="center" wrapText="1"/>
    </xf>
    <xf numFmtId="176" fontId="3" fillId="2" borderId="13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5" xfId="5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6" xfId="50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left" vertical="center" wrapText="1"/>
    </xf>
    <xf numFmtId="0" fontId="15" fillId="2" borderId="16" xfId="0" applyNumberFormat="1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177" fontId="15" fillId="0" borderId="16" xfId="0" applyNumberFormat="1" applyFont="1" applyFill="1" applyBorder="1" applyAlignment="1" applyProtection="1">
      <alignment horizontal="left" vertical="center" wrapText="1"/>
    </xf>
    <xf numFmtId="177" fontId="15" fillId="2" borderId="16" xfId="0" applyNumberFormat="1" applyFont="1" applyFill="1" applyBorder="1" applyAlignment="1" applyProtection="1">
      <alignment horizontal="left" vertical="center" wrapText="1"/>
    </xf>
    <xf numFmtId="179" fontId="15" fillId="0" borderId="16" xfId="0" applyNumberFormat="1" applyFont="1" applyFill="1" applyBorder="1" applyAlignment="1">
      <alignment horizontal="left" vertical="center" wrapText="1"/>
    </xf>
    <xf numFmtId="0" fontId="15" fillId="2" borderId="17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四川（10.8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L50"/>
  <sheetViews>
    <sheetView tabSelected="1" view="pageBreakPreview" zoomScaleNormal="100" zoomScaleSheetLayoutView="100" workbookViewId="0">
      <pane xSplit="4" ySplit="5" topLeftCell="E34" activePane="bottomRight" state="frozen"/>
      <selection/>
      <selection pane="topRight"/>
      <selection pane="bottomLeft"/>
      <selection pane="bottomRight" activeCell="A50" sqref="A50"/>
    </sheetView>
  </sheetViews>
  <sheetFormatPr defaultColWidth="9" defaultRowHeight="13.5"/>
  <cols>
    <col min="1" max="1" width="3.625" style="9" customWidth="1"/>
    <col min="2" max="2" width="26.125" style="10" customWidth="1"/>
    <col min="3" max="3" width="5.5" style="11" customWidth="1"/>
    <col min="4" max="4" width="11.875" style="10" customWidth="1"/>
    <col min="5" max="5" width="8.875" style="8" customWidth="1"/>
    <col min="6" max="6" width="7" style="8" customWidth="1"/>
    <col min="7" max="7" width="7.75" style="8" customWidth="1"/>
    <col min="8" max="10" width="6.375" style="8" customWidth="1"/>
    <col min="11" max="11" width="7.875" style="8" customWidth="1"/>
    <col min="12" max="12" width="6.375" style="8" customWidth="1"/>
    <col min="13" max="13" width="6.75" style="8" customWidth="1"/>
    <col min="14" max="14" width="6.5" style="8" customWidth="1"/>
    <col min="15" max="15" width="6.875" style="8" customWidth="1"/>
    <col min="16" max="16" width="9.5" style="8" customWidth="1"/>
    <col min="17" max="17" width="10.25" style="8" customWidth="1"/>
    <col min="18" max="155" width="9" style="8"/>
    <col min="156" max="16384" width="9" style="12"/>
  </cols>
  <sheetData>
    <row r="1" spans="1:1">
      <c r="A1" s="13" t="s">
        <v>0</v>
      </c>
    </row>
    <row r="2" s="1" customFormat="1" ht="30" customHeight="1" spans="1:15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</row>
    <row r="3" s="1" customFormat="1" ht="30" customHeight="1" spans="1:155">
      <c r="A3" s="15" t="s">
        <v>2</v>
      </c>
      <c r="B3" s="16"/>
      <c r="C3" s="16"/>
      <c r="D3" s="16"/>
      <c r="E3" s="16"/>
      <c r="F3" s="17"/>
      <c r="G3" s="18"/>
      <c r="H3" s="18"/>
      <c r="I3" s="18"/>
      <c r="J3" s="18"/>
      <c r="K3" s="18"/>
      <c r="L3" s="18"/>
      <c r="M3" s="18"/>
      <c r="N3" s="18"/>
      <c r="O3" s="73"/>
      <c r="P3" s="16"/>
      <c r="Q3" s="16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</row>
    <row r="4" s="2" customFormat="1" ht="21" customHeight="1" spans="1:155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1" t="s">
        <v>8</v>
      </c>
      <c r="G4" s="22"/>
      <c r="H4" s="22"/>
      <c r="I4" s="22"/>
      <c r="J4" s="22"/>
      <c r="K4" s="22"/>
      <c r="L4" s="22"/>
      <c r="M4" s="22"/>
      <c r="N4" s="22"/>
      <c r="O4" s="74"/>
      <c r="P4" s="75" t="s">
        <v>9</v>
      </c>
      <c r="Q4" s="82" t="s">
        <v>10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</row>
    <row r="5" s="2" customFormat="1" ht="36" spans="1:155">
      <c r="A5" s="23"/>
      <c r="B5" s="24"/>
      <c r="C5" s="24"/>
      <c r="D5" s="24"/>
      <c r="E5" s="24"/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  <c r="N5" s="25" t="s">
        <v>19</v>
      </c>
      <c r="O5" s="25" t="s">
        <v>20</v>
      </c>
      <c r="P5" s="76"/>
      <c r="Q5" s="84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</row>
    <row r="6" spans="1:17">
      <c r="A6" s="26" t="s">
        <v>21</v>
      </c>
      <c r="B6" s="27"/>
      <c r="C6" s="28" t="s">
        <v>22</v>
      </c>
      <c r="D6" s="28"/>
      <c r="E6" s="29"/>
      <c r="F6" s="30">
        <f>SUM(G6:O6)</f>
        <v>0</v>
      </c>
      <c r="G6" s="30"/>
      <c r="H6" s="30"/>
      <c r="I6" s="30"/>
      <c r="J6" s="30"/>
      <c r="K6" s="30"/>
      <c r="L6" s="30"/>
      <c r="M6" s="30"/>
      <c r="N6" s="30"/>
      <c r="O6" s="30"/>
      <c r="P6" s="30">
        <f>F6</f>
        <v>0</v>
      </c>
      <c r="Q6" s="85"/>
    </row>
    <row r="7" spans="1:17">
      <c r="A7" s="31">
        <v>1</v>
      </c>
      <c r="B7" s="32" t="s">
        <v>23</v>
      </c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85"/>
    </row>
    <row r="8" s="3" customFormat="1" spans="1:155">
      <c r="A8" s="33"/>
      <c r="B8" s="34" t="s">
        <v>24</v>
      </c>
      <c r="C8" s="35" t="s">
        <v>25</v>
      </c>
      <c r="D8" s="35"/>
      <c r="E8" s="29"/>
      <c r="F8" s="30">
        <f>SUM(G8:O8)</f>
        <v>0</v>
      </c>
      <c r="G8" s="36"/>
      <c r="H8" s="37"/>
      <c r="I8" s="37"/>
      <c r="J8" s="37"/>
      <c r="K8" s="37"/>
      <c r="L8" s="37"/>
      <c r="M8" s="37"/>
      <c r="N8" s="37"/>
      <c r="O8" s="37"/>
      <c r="P8" s="30">
        <f>F8*E8/10000</f>
        <v>0</v>
      </c>
      <c r="Q8" s="8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</row>
    <row r="9" s="3" customFormat="1" spans="1:155">
      <c r="A9" s="33"/>
      <c r="B9" s="34" t="s">
        <v>26</v>
      </c>
      <c r="C9" s="35" t="s">
        <v>27</v>
      </c>
      <c r="D9" s="35"/>
      <c r="E9" s="29"/>
      <c r="F9" s="30">
        <f>SUM(G9:O9)</f>
        <v>0</v>
      </c>
      <c r="G9" s="37"/>
      <c r="H9" s="37"/>
      <c r="I9" s="37"/>
      <c r="J9" s="37"/>
      <c r="K9" s="37"/>
      <c r="L9" s="37"/>
      <c r="M9" s="37"/>
      <c r="N9" s="37"/>
      <c r="O9" s="37"/>
      <c r="P9" s="30">
        <f>F9*E9/10000</f>
        <v>0</v>
      </c>
      <c r="Q9" s="8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</row>
    <row r="10" s="3" customFormat="1" spans="1:155">
      <c r="A10" s="33"/>
      <c r="B10" s="34" t="s">
        <v>28</v>
      </c>
      <c r="C10" s="35" t="s">
        <v>29</v>
      </c>
      <c r="D10" s="35"/>
      <c r="E10" s="29"/>
      <c r="F10" s="30">
        <f>SUM(G10:O10)</f>
        <v>0</v>
      </c>
      <c r="G10" s="37"/>
      <c r="H10" s="30"/>
      <c r="I10" s="30"/>
      <c r="J10" s="30"/>
      <c r="K10" s="30"/>
      <c r="L10" s="30"/>
      <c r="M10" s="30"/>
      <c r="N10" s="37"/>
      <c r="O10" s="37"/>
      <c r="P10" s="30">
        <f>F10*E10/10000</f>
        <v>0</v>
      </c>
      <c r="Q10" s="8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</row>
    <row r="11" s="3" customFormat="1" spans="1:155">
      <c r="A11" s="33"/>
      <c r="B11" s="34" t="s">
        <v>30</v>
      </c>
      <c r="C11" s="35" t="s">
        <v>27</v>
      </c>
      <c r="D11" s="35"/>
      <c r="E11" s="29"/>
      <c r="F11" s="30">
        <f>SUM(G11:O11)</f>
        <v>0</v>
      </c>
      <c r="G11" s="37"/>
      <c r="H11" s="37"/>
      <c r="I11" s="37"/>
      <c r="J11" s="37"/>
      <c r="K11" s="37"/>
      <c r="L11" s="37"/>
      <c r="M11" s="37"/>
      <c r="N11" s="37"/>
      <c r="O11" s="37"/>
      <c r="P11" s="30">
        <f>F11*E11/10000</f>
        <v>0</v>
      </c>
      <c r="Q11" s="8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</row>
    <row r="12" s="4" customFormat="1" spans="1:155">
      <c r="A12" s="38"/>
      <c r="B12" s="39" t="s">
        <v>11</v>
      </c>
      <c r="C12" s="40"/>
      <c r="D12" s="40"/>
      <c r="E12" s="41"/>
      <c r="F12" s="42"/>
      <c r="G12" s="43"/>
      <c r="H12" s="42"/>
      <c r="I12" s="42"/>
      <c r="J12" s="42"/>
      <c r="K12" s="42"/>
      <c r="L12" s="42"/>
      <c r="M12" s="42"/>
      <c r="N12" s="42"/>
      <c r="O12" s="43"/>
      <c r="P12" s="42">
        <f>SUM(P8:P11)</f>
        <v>0</v>
      </c>
      <c r="Q12" s="8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</row>
    <row r="13" spans="1:17">
      <c r="A13" s="31">
        <v>2</v>
      </c>
      <c r="B13" s="32" t="s">
        <v>31</v>
      </c>
      <c r="C13" s="32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85"/>
    </row>
    <row r="14" s="3" customFormat="1" spans="1:155">
      <c r="A14" s="33"/>
      <c r="B14" s="34" t="s">
        <v>32</v>
      </c>
      <c r="C14" s="34" t="s">
        <v>25</v>
      </c>
      <c r="D14" s="44" t="s">
        <v>33</v>
      </c>
      <c r="E14" s="45"/>
      <c r="F14" s="30">
        <f>SUM(G14:O14)</f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8">
        <f>E14*F14/10000</f>
        <v>0</v>
      </c>
      <c r="Q14" s="87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</row>
    <row r="15" s="3" customFormat="1" spans="1:155">
      <c r="A15" s="33"/>
      <c r="B15" s="34" t="s">
        <v>34</v>
      </c>
      <c r="C15" s="34" t="s">
        <v>25</v>
      </c>
      <c r="D15" s="34"/>
      <c r="E15" s="47"/>
      <c r="F15" s="30">
        <f>SUM(G15:O15)</f>
        <v>0</v>
      </c>
      <c r="G15" s="29">
        <f>G14</f>
        <v>0</v>
      </c>
      <c r="H15" s="29">
        <f t="shared" ref="H15:O15" si="0">H14</f>
        <v>0</v>
      </c>
      <c r="I15" s="29">
        <f t="shared" si="0"/>
        <v>0</v>
      </c>
      <c r="J15" s="29">
        <f t="shared" si="0"/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29">
        <f t="shared" si="0"/>
        <v>0</v>
      </c>
      <c r="O15" s="29">
        <f t="shared" si="0"/>
        <v>0</v>
      </c>
      <c r="P15" s="48">
        <f>E15*F15/10000</f>
        <v>0</v>
      </c>
      <c r="Q15" s="8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</row>
    <row r="16" s="3" customFormat="1" ht="14.25" customHeight="1" spans="1:155">
      <c r="A16" s="33"/>
      <c r="B16" s="34" t="s">
        <v>35</v>
      </c>
      <c r="C16" s="34" t="s">
        <v>25</v>
      </c>
      <c r="D16" s="34"/>
      <c r="E16" s="45"/>
      <c r="F16" s="30">
        <f>SUM(G16:O16)</f>
        <v>0</v>
      </c>
      <c r="G16" s="48">
        <f>G14</f>
        <v>0</v>
      </c>
      <c r="H16" s="48">
        <f t="shared" ref="H16:O16" si="1">H14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48">
        <f>E16*F16/10000</f>
        <v>0</v>
      </c>
      <c r="Q16" s="8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</row>
    <row r="17" s="5" customFormat="1" ht="26" customHeight="1" spans="1:168">
      <c r="A17" s="33"/>
      <c r="B17" s="34" t="s">
        <v>36</v>
      </c>
      <c r="C17" s="34" t="s">
        <v>37</v>
      </c>
      <c r="D17" s="34"/>
      <c r="E17" s="45"/>
      <c r="F17" s="30">
        <f>SUM(G17:O17)</f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8">
        <f>E17*F17/10000</f>
        <v>0</v>
      </c>
      <c r="Q17" s="87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</row>
    <row r="18" s="3" customFormat="1" ht="14.25" customHeight="1" spans="1:155">
      <c r="A18" s="33"/>
      <c r="B18" s="34" t="s">
        <v>38</v>
      </c>
      <c r="C18" s="34" t="s">
        <v>25</v>
      </c>
      <c r="D18" s="34"/>
      <c r="E18" s="45"/>
      <c r="F18" s="30">
        <f>SUM(G18:O18)</f>
        <v>0</v>
      </c>
      <c r="G18" s="48">
        <f>G14</f>
        <v>0</v>
      </c>
      <c r="H18" s="48">
        <f t="shared" ref="H18:O18" si="2">H14</f>
        <v>0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8">
        <f t="shared" si="2"/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48">
        <f>E18*F18/10000</f>
        <v>0</v>
      </c>
      <c r="Q18" s="87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</row>
    <row r="19" s="6" customFormat="1" ht="15.95" customHeight="1" spans="1:155">
      <c r="A19" s="38"/>
      <c r="B19" s="39" t="s">
        <v>11</v>
      </c>
      <c r="C19" s="39"/>
      <c r="D19" s="39"/>
      <c r="E19" s="49"/>
      <c r="F19" s="50">
        <f>F18</f>
        <v>0</v>
      </c>
      <c r="G19" s="50"/>
      <c r="H19" s="50"/>
      <c r="I19" s="50"/>
      <c r="J19" s="50"/>
      <c r="K19" s="50"/>
      <c r="L19" s="50"/>
      <c r="M19" s="50"/>
      <c r="N19" s="50"/>
      <c r="O19" s="41"/>
      <c r="P19" s="40">
        <f>SUM(P16:P18)</f>
        <v>0</v>
      </c>
      <c r="Q19" s="8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</row>
    <row r="20" ht="12" customHeight="1" spans="1:17">
      <c r="A20" s="23">
        <v>3</v>
      </c>
      <c r="B20" s="32" t="s">
        <v>39</v>
      </c>
      <c r="C20" s="32"/>
      <c r="D20" s="34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9"/>
      <c r="P20" s="47"/>
      <c r="Q20" s="88"/>
    </row>
    <row r="21" s="3" customFormat="1" ht="12.75" customHeight="1" spans="1:155">
      <c r="A21" s="51"/>
      <c r="B21" s="34" t="s">
        <v>40</v>
      </c>
      <c r="C21" s="34" t="s">
        <v>37</v>
      </c>
      <c r="D21" s="34"/>
      <c r="E21" s="52"/>
      <c r="F21" s="30">
        <f t="shared" ref="F21:F23" si="3">SUM(G21:O21)</f>
        <v>0</v>
      </c>
      <c r="G21" s="46">
        <f t="shared" ref="G21:O21" si="4">G6</f>
        <v>0</v>
      </c>
      <c r="H21" s="46">
        <f t="shared" si="4"/>
        <v>0</v>
      </c>
      <c r="I21" s="46">
        <f t="shared" si="4"/>
        <v>0</v>
      </c>
      <c r="J21" s="46">
        <f t="shared" si="4"/>
        <v>0</v>
      </c>
      <c r="K21" s="46">
        <f t="shared" si="4"/>
        <v>0</v>
      </c>
      <c r="L21" s="46">
        <f t="shared" si="4"/>
        <v>0</v>
      </c>
      <c r="M21" s="46">
        <f t="shared" si="4"/>
        <v>0</v>
      </c>
      <c r="N21" s="46">
        <f t="shared" si="4"/>
        <v>0</v>
      </c>
      <c r="O21" s="46">
        <f t="shared" si="4"/>
        <v>0</v>
      </c>
      <c r="P21" s="48">
        <f t="shared" ref="P21:P23" si="5">E21*F21/10000</f>
        <v>0</v>
      </c>
      <c r="Q21" s="87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</row>
    <row r="22" s="3" customFormat="1" spans="1:155">
      <c r="A22" s="51"/>
      <c r="B22" s="34" t="s">
        <v>41</v>
      </c>
      <c r="C22" s="34" t="s">
        <v>37</v>
      </c>
      <c r="D22" s="34"/>
      <c r="E22" s="52"/>
      <c r="F22" s="30">
        <f t="shared" si="3"/>
        <v>0</v>
      </c>
      <c r="G22" s="46">
        <f>G6</f>
        <v>0</v>
      </c>
      <c r="H22" s="46">
        <f t="shared" ref="G22:O22" si="6">H6</f>
        <v>0</v>
      </c>
      <c r="I22" s="46">
        <f t="shared" si="6"/>
        <v>0</v>
      </c>
      <c r="J22" s="46">
        <f t="shared" si="6"/>
        <v>0</v>
      </c>
      <c r="K22" s="46">
        <f t="shared" si="6"/>
        <v>0</v>
      </c>
      <c r="L22" s="46">
        <f t="shared" si="6"/>
        <v>0</v>
      </c>
      <c r="M22" s="46">
        <f t="shared" si="6"/>
        <v>0</v>
      </c>
      <c r="N22" s="46">
        <f t="shared" si="6"/>
        <v>0</v>
      </c>
      <c r="O22" s="46">
        <f t="shared" si="6"/>
        <v>0</v>
      </c>
      <c r="P22" s="48">
        <f t="shared" si="5"/>
        <v>0</v>
      </c>
      <c r="Q22" s="87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</row>
    <row r="23" s="3" customFormat="1" spans="1:155">
      <c r="A23" s="51"/>
      <c r="B23" s="34" t="s">
        <v>42</v>
      </c>
      <c r="C23" s="34" t="s">
        <v>43</v>
      </c>
      <c r="D23" s="34"/>
      <c r="E23" s="52"/>
      <c r="F23" s="30">
        <f t="shared" si="3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8">
        <f t="shared" si="5"/>
        <v>0</v>
      </c>
      <c r="Q23" s="8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</row>
    <row r="24" s="4" customFormat="1" spans="1:155">
      <c r="A24" s="23"/>
      <c r="B24" s="39" t="s">
        <v>11</v>
      </c>
      <c r="C24" s="39"/>
      <c r="D24" s="3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41"/>
      <c r="P24" s="40">
        <f>SUM(P21:P23)</f>
        <v>0</v>
      </c>
      <c r="Q24" s="8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</row>
    <row r="25" spans="1:17">
      <c r="A25" s="23">
        <v>4</v>
      </c>
      <c r="B25" s="32" t="s">
        <v>44</v>
      </c>
      <c r="C25" s="32"/>
      <c r="D25" s="32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9"/>
      <c r="P25" s="47"/>
      <c r="Q25" s="88"/>
    </row>
    <row r="26" s="3" customFormat="1" spans="1:155">
      <c r="A26" s="51"/>
      <c r="B26" s="34" t="s">
        <v>45</v>
      </c>
      <c r="C26" s="34" t="s">
        <v>46</v>
      </c>
      <c r="D26" s="34" t="s">
        <v>47</v>
      </c>
      <c r="E26" s="47"/>
      <c r="F26" s="30">
        <f t="shared" ref="F26:F34" si="7">SUM(G26:O26)</f>
        <v>0</v>
      </c>
      <c r="G26" s="47"/>
      <c r="H26" s="47"/>
      <c r="I26" s="47"/>
      <c r="J26" s="47"/>
      <c r="K26" s="47"/>
      <c r="L26" s="47"/>
      <c r="M26" s="47"/>
      <c r="N26" s="47"/>
      <c r="O26" s="29"/>
      <c r="P26" s="48">
        <f>E26*F26/10000</f>
        <v>0</v>
      </c>
      <c r="Q26" s="88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</row>
    <row r="27" s="3" customFormat="1" ht="23" customHeight="1" spans="1:155">
      <c r="A27" s="51"/>
      <c r="B27" s="34" t="s">
        <v>48</v>
      </c>
      <c r="C27" s="34" t="s">
        <v>49</v>
      </c>
      <c r="D27" s="34" t="s">
        <v>50</v>
      </c>
      <c r="E27" s="47"/>
      <c r="F27" s="30">
        <f t="shared" si="7"/>
        <v>0</v>
      </c>
      <c r="G27" s="47"/>
      <c r="H27" s="47"/>
      <c r="I27" s="47"/>
      <c r="J27" s="47"/>
      <c r="K27" s="47"/>
      <c r="L27" s="47"/>
      <c r="M27" s="47"/>
      <c r="N27" s="47"/>
      <c r="O27" s="29"/>
      <c r="P27" s="48">
        <f t="shared" ref="P27:P34" si="8">E27*F27/10000</f>
        <v>0</v>
      </c>
      <c r="Q27" s="88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</row>
    <row r="28" s="3" customFormat="1" ht="23" customHeight="1" spans="1:155">
      <c r="A28" s="51"/>
      <c r="B28" s="34" t="s">
        <v>51</v>
      </c>
      <c r="C28" s="34" t="s">
        <v>49</v>
      </c>
      <c r="D28" s="34" t="s">
        <v>52</v>
      </c>
      <c r="E28" s="47"/>
      <c r="F28" s="30">
        <f t="shared" si="7"/>
        <v>0</v>
      </c>
      <c r="G28" s="47"/>
      <c r="H28" s="47"/>
      <c r="I28" s="47"/>
      <c r="J28" s="47"/>
      <c r="K28" s="47"/>
      <c r="L28" s="47"/>
      <c r="M28" s="47"/>
      <c r="N28" s="47"/>
      <c r="O28" s="29"/>
      <c r="P28" s="48">
        <f t="shared" si="8"/>
        <v>0</v>
      </c>
      <c r="Q28" s="88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</row>
    <row r="29" s="3" customFormat="1" ht="23" customHeight="1" spans="1:155">
      <c r="A29" s="51"/>
      <c r="B29" s="34" t="s">
        <v>53</v>
      </c>
      <c r="C29" s="34" t="s">
        <v>49</v>
      </c>
      <c r="D29" s="34" t="s">
        <v>54</v>
      </c>
      <c r="E29" s="47"/>
      <c r="F29" s="30">
        <f t="shared" si="7"/>
        <v>0</v>
      </c>
      <c r="G29" s="47"/>
      <c r="H29" s="47"/>
      <c r="I29" s="47"/>
      <c r="J29" s="47"/>
      <c r="K29" s="47"/>
      <c r="L29" s="47"/>
      <c r="M29" s="47"/>
      <c r="N29" s="47"/>
      <c r="O29" s="29"/>
      <c r="P29" s="48">
        <f t="shared" si="8"/>
        <v>0</v>
      </c>
      <c r="Q29" s="88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</row>
    <row r="30" s="3" customFormat="1" ht="23" customHeight="1" spans="1:155">
      <c r="A30" s="51"/>
      <c r="B30" s="34" t="s">
        <v>55</v>
      </c>
      <c r="C30" s="34" t="s">
        <v>49</v>
      </c>
      <c r="D30" s="34" t="s">
        <v>56</v>
      </c>
      <c r="E30" s="47"/>
      <c r="F30" s="30">
        <f t="shared" si="7"/>
        <v>0</v>
      </c>
      <c r="G30" s="47"/>
      <c r="H30" s="47"/>
      <c r="I30" s="47"/>
      <c r="J30" s="47"/>
      <c r="K30" s="47"/>
      <c r="L30" s="47"/>
      <c r="M30" s="47"/>
      <c r="N30" s="47"/>
      <c r="O30" s="29"/>
      <c r="P30" s="48">
        <f t="shared" si="8"/>
        <v>0</v>
      </c>
      <c r="Q30" s="8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</row>
    <row r="31" s="3" customFormat="1" ht="23" customHeight="1" spans="1:155">
      <c r="A31" s="51"/>
      <c r="B31" s="34" t="s">
        <v>57</v>
      </c>
      <c r="C31" s="34" t="s">
        <v>49</v>
      </c>
      <c r="D31" s="53" t="s">
        <v>58</v>
      </c>
      <c r="E31" s="47"/>
      <c r="F31" s="30">
        <f t="shared" si="7"/>
        <v>0</v>
      </c>
      <c r="G31" s="47"/>
      <c r="H31" s="47"/>
      <c r="I31" s="47"/>
      <c r="J31" s="47"/>
      <c r="K31" s="47"/>
      <c r="L31" s="47"/>
      <c r="M31" s="47"/>
      <c r="N31" s="47"/>
      <c r="O31" s="29"/>
      <c r="P31" s="48">
        <f t="shared" si="8"/>
        <v>0</v>
      </c>
      <c r="Q31" s="88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</row>
    <row r="32" s="3" customFormat="1" ht="23" customHeight="1" spans="1:155">
      <c r="A32" s="51"/>
      <c r="B32" s="34" t="s">
        <v>59</v>
      </c>
      <c r="C32" s="34" t="s">
        <v>49</v>
      </c>
      <c r="D32" s="54" t="s">
        <v>60</v>
      </c>
      <c r="E32" s="47"/>
      <c r="F32" s="30">
        <f t="shared" si="7"/>
        <v>0</v>
      </c>
      <c r="G32" s="47"/>
      <c r="H32" s="47"/>
      <c r="I32" s="47"/>
      <c r="J32" s="47"/>
      <c r="K32" s="47"/>
      <c r="L32" s="47"/>
      <c r="M32" s="47"/>
      <c r="N32" s="47"/>
      <c r="O32" s="29"/>
      <c r="P32" s="48">
        <f t="shared" si="8"/>
        <v>0</v>
      </c>
      <c r="Q32" s="88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</row>
    <row r="33" s="3" customFormat="1" spans="1:155">
      <c r="A33" s="51"/>
      <c r="B33" s="34" t="s">
        <v>61</v>
      </c>
      <c r="C33" s="34" t="s">
        <v>37</v>
      </c>
      <c r="D33" s="34"/>
      <c r="E33" s="45"/>
      <c r="F33" s="30">
        <f t="shared" si="7"/>
        <v>0</v>
      </c>
      <c r="G33" s="46">
        <f>G6</f>
        <v>0</v>
      </c>
      <c r="H33" s="46">
        <f t="shared" ref="H33:O33" si="9">H6</f>
        <v>0</v>
      </c>
      <c r="I33" s="46">
        <f t="shared" si="9"/>
        <v>0</v>
      </c>
      <c r="J33" s="46">
        <f t="shared" si="9"/>
        <v>0</v>
      </c>
      <c r="K33" s="46">
        <f t="shared" si="9"/>
        <v>0</v>
      </c>
      <c r="L33" s="46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8">
        <f t="shared" si="8"/>
        <v>0</v>
      </c>
      <c r="Q33" s="9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</row>
    <row r="34" s="4" customFormat="1" spans="1:155">
      <c r="A34" s="23"/>
      <c r="B34" s="34" t="s">
        <v>62</v>
      </c>
      <c r="C34" s="34" t="s">
        <v>63</v>
      </c>
      <c r="D34" s="34"/>
      <c r="E34" s="45"/>
      <c r="F34" s="30">
        <f t="shared" si="7"/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>
        <f t="shared" si="8"/>
        <v>0</v>
      </c>
      <c r="Q34" s="90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</row>
    <row r="35" spans="1:17">
      <c r="A35" s="23"/>
      <c r="B35" s="39" t="s">
        <v>11</v>
      </c>
      <c r="C35" s="55"/>
      <c r="D35" s="3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1"/>
      <c r="P35" s="77">
        <f>SUM(P26:P34)</f>
        <v>0</v>
      </c>
      <c r="Q35" s="86"/>
    </row>
    <row r="36" ht="16" customHeight="1" spans="1:17">
      <c r="A36" s="31">
        <v>5</v>
      </c>
      <c r="B36" s="56" t="s">
        <v>64</v>
      </c>
      <c r="C36" s="55"/>
      <c r="D36" s="3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1"/>
      <c r="P36" s="49"/>
      <c r="Q36" s="86"/>
    </row>
    <row r="37" s="7" customFormat="1" ht="12.75" customHeight="1" spans="1:155">
      <c r="A37" s="57"/>
      <c r="B37" s="58" t="s">
        <v>65</v>
      </c>
      <c r="C37" s="34"/>
      <c r="D37" s="34"/>
      <c r="E37" s="48"/>
      <c r="F37" s="30">
        <f>SUM(G37:O37)</f>
        <v>0</v>
      </c>
      <c r="G37" s="48"/>
      <c r="H37" s="48"/>
      <c r="I37" s="48"/>
      <c r="J37" s="48"/>
      <c r="K37" s="48"/>
      <c r="L37" s="48"/>
      <c r="M37" s="48"/>
      <c r="N37" s="48"/>
      <c r="O37" s="48"/>
      <c r="P37" s="48">
        <f>E37*F37/10000</f>
        <v>0</v>
      </c>
      <c r="Q37" s="8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</row>
    <row r="38" s="7" customFormat="1" ht="12.75" customHeight="1" spans="1:155">
      <c r="A38" s="57"/>
      <c r="B38" s="34"/>
      <c r="C38" s="32"/>
      <c r="D38" s="34"/>
      <c r="E38" s="45"/>
      <c r="F38" s="30">
        <f>SUM(G38:O38)</f>
        <v>0</v>
      </c>
      <c r="G38" s="48"/>
      <c r="H38" s="48"/>
      <c r="I38" s="48"/>
      <c r="J38" s="48"/>
      <c r="K38" s="48"/>
      <c r="L38" s="48"/>
      <c r="M38" s="48"/>
      <c r="N38" s="48"/>
      <c r="O38" s="48"/>
      <c r="P38" s="48">
        <f>E38*F38/10000</f>
        <v>0</v>
      </c>
      <c r="Q38" s="8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</row>
    <row r="39" ht="12" customHeight="1" spans="1:17">
      <c r="A39" s="38"/>
      <c r="B39" s="39" t="s">
        <v>11</v>
      </c>
      <c r="C39" s="59"/>
      <c r="D39" s="60"/>
      <c r="E39" s="4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77">
        <f>SUM(P37:P38)</f>
        <v>0</v>
      </c>
      <c r="Q39" s="86"/>
    </row>
    <row r="40" ht="29.25" customHeight="1" spans="1:17">
      <c r="A40" s="23">
        <v>6</v>
      </c>
      <c r="B40" s="32" t="s">
        <v>66</v>
      </c>
      <c r="C40" s="61"/>
      <c r="D40" s="61" t="s">
        <v>67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29">
        <f>P12+P19+P24+P35+P39</f>
        <v>0</v>
      </c>
      <c r="Q40" s="85"/>
    </row>
    <row r="41" ht="24.75" customHeight="1" spans="1:17">
      <c r="A41" s="23">
        <v>7</v>
      </c>
      <c r="B41" s="55" t="s">
        <v>68</v>
      </c>
      <c r="C41" s="55"/>
      <c r="D41" s="39" t="s">
        <v>69</v>
      </c>
      <c r="E41" s="62" t="s">
        <v>70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78" t="e">
        <f>P40*E41</f>
        <v>#VALUE!</v>
      </c>
      <c r="Q41" s="86"/>
    </row>
    <row r="42" s="8" customFormat="1" ht="16.5" customHeight="1" spans="1:168">
      <c r="A42" s="63">
        <v>8</v>
      </c>
      <c r="B42" s="55" t="s">
        <v>71</v>
      </c>
      <c r="C42" s="64" t="s">
        <v>72</v>
      </c>
      <c r="D42" s="64" t="s">
        <v>73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1" t="e">
        <f>P40+P41</f>
        <v>#VALUE!</v>
      </c>
      <c r="Q42" s="86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</row>
    <row r="43" s="8" customFormat="1" ht="16.5" customHeight="1" spans="1:168">
      <c r="A43" s="65"/>
      <c r="B43" s="66" t="s">
        <v>74</v>
      </c>
      <c r="C43" s="66" t="s">
        <v>75</v>
      </c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79" t="e">
        <f>P42/P6*10000</f>
        <v>#VALUE!</v>
      </c>
      <c r="Q43" s="91" t="s">
        <v>76</v>
      </c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</row>
    <row r="44" s="8" customFormat="1" customHeight="1" spans="1:168">
      <c r="A44" s="68" t="s">
        <v>77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</row>
    <row r="45" s="8" customFormat="1" ht="29" customHeight="1" spans="1:168">
      <c r="A45" s="69" t="s">
        <v>78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</row>
    <row r="46" s="8" customFormat="1" ht="17.25" customHeight="1" spans="1:168">
      <c r="A46" s="69" t="s">
        <v>79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</row>
    <row r="47" s="8" customFormat="1" ht="27" customHeight="1" spans="1:168">
      <c r="A47" s="69" t="s">
        <v>80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</row>
    <row r="48" s="8" customFormat="1" ht="12.75" customHeight="1" spans="1:168">
      <c r="A48" s="69" t="s">
        <v>81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</row>
    <row r="49" s="8" customFormat="1" ht="12.75" customHeight="1" spans="1:168">
      <c r="A49" s="70" t="s">
        <v>82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</row>
    <row r="50" s="8" customFormat="1" ht="51" customHeight="1" spans="1:168">
      <c r="A50" s="72" t="s">
        <v>83</v>
      </c>
      <c r="B50" s="10"/>
      <c r="C50" s="11"/>
      <c r="D50" s="10"/>
      <c r="P50" s="80"/>
      <c r="Q50" s="80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</row>
  </sheetData>
  <mergeCells count="23">
    <mergeCell ref="A2:Q2"/>
    <mergeCell ref="F4:O4"/>
    <mergeCell ref="A6:B6"/>
    <mergeCell ref="B44:Q44"/>
    <mergeCell ref="A45:Q45"/>
    <mergeCell ref="A46:Q46"/>
    <mergeCell ref="A47:Q47"/>
    <mergeCell ref="A48:Q48"/>
    <mergeCell ref="A49:Q49"/>
    <mergeCell ref="P50:Q50"/>
    <mergeCell ref="A4:A5"/>
    <mergeCell ref="A7:A12"/>
    <mergeCell ref="A13:A19"/>
    <mergeCell ref="A20:A24"/>
    <mergeCell ref="A25:A35"/>
    <mergeCell ref="A36:A39"/>
    <mergeCell ref="A42:A43"/>
    <mergeCell ref="B4:B5"/>
    <mergeCell ref="C4:C5"/>
    <mergeCell ref="D4:D5"/>
    <mergeCell ref="E4:E5"/>
    <mergeCell ref="P4:P5"/>
    <mergeCell ref="Q4:Q5"/>
  </mergeCells>
  <pageMargins left="0.393055555555556" right="0.393055555555556" top="0.511805555555556" bottom="0.393055555555556" header="0.298611111111111" footer="0.298611111111111"/>
  <pageSetup paperSize="9" scale="9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(3)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2019-06-13T09:34:11Z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